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26" i="1" l="1"/>
  <c r="L13" i="1"/>
  <c r="N24" i="1" l="1"/>
  <c r="N23" i="1"/>
  <c r="N25" i="1"/>
  <c r="K13" i="1" l="1"/>
  <c r="K26" i="1"/>
  <c r="H26" i="1"/>
  <c r="I26" i="1"/>
  <c r="J26" i="1"/>
  <c r="J13" i="1"/>
  <c r="H13" i="1"/>
  <c r="I13" i="1"/>
  <c r="F89" i="1"/>
  <c r="G26" i="1" l="1"/>
  <c r="G13" i="1"/>
  <c r="F83" i="1" l="1"/>
  <c r="F77" i="1"/>
  <c r="F70" i="1"/>
  <c r="E70" i="1"/>
  <c r="F65" i="1"/>
  <c r="F58" i="1"/>
  <c r="E58" i="1"/>
  <c r="F52" i="1"/>
  <c r="F39" i="1"/>
  <c r="F26" i="1"/>
  <c r="D58" i="1" l="1"/>
  <c r="D13" i="1" l="1"/>
  <c r="E26" i="1"/>
  <c r="F13" i="1"/>
  <c r="F92" i="1" s="1"/>
  <c r="F93" i="1" s="1"/>
  <c r="E13" i="1"/>
  <c r="D26" i="1"/>
  <c r="C26" i="1"/>
  <c r="B52" i="1"/>
  <c r="B26" i="1"/>
  <c r="C13" i="1"/>
  <c r="B13" i="1"/>
  <c r="N99" i="1"/>
  <c r="N98" i="1"/>
  <c r="N97" i="1"/>
  <c r="N96" i="1"/>
  <c r="L89" i="1"/>
  <c r="K89" i="1"/>
  <c r="J89" i="1"/>
  <c r="I89" i="1"/>
  <c r="H89" i="1"/>
  <c r="G89" i="1"/>
  <c r="E89" i="1"/>
  <c r="D89" i="1"/>
  <c r="C89" i="1"/>
  <c r="B89" i="1"/>
  <c r="N87" i="1"/>
  <c r="N86" i="1"/>
  <c r="L83" i="1"/>
  <c r="K83" i="1"/>
  <c r="J83" i="1"/>
  <c r="I83" i="1"/>
  <c r="H83" i="1"/>
  <c r="G83" i="1"/>
  <c r="E83" i="1"/>
  <c r="D83" i="1"/>
  <c r="C83" i="1"/>
  <c r="B83" i="1"/>
  <c r="L77" i="1"/>
  <c r="K77" i="1"/>
  <c r="J77" i="1"/>
  <c r="I77" i="1"/>
  <c r="H77" i="1"/>
  <c r="G77" i="1"/>
  <c r="E77" i="1"/>
  <c r="D77" i="1"/>
  <c r="C77" i="1"/>
  <c r="B77" i="1"/>
  <c r="N76" i="1"/>
  <c r="N75" i="1"/>
  <c r="N74" i="1"/>
  <c r="N73" i="1"/>
  <c r="L70" i="1"/>
  <c r="K70" i="1"/>
  <c r="J70" i="1"/>
  <c r="I70" i="1"/>
  <c r="H70" i="1"/>
  <c r="G70" i="1"/>
  <c r="D70" i="1"/>
  <c r="C70" i="1"/>
  <c r="B70" i="1"/>
  <c r="N69" i="1"/>
  <c r="N68" i="1"/>
  <c r="N67" i="1"/>
  <c r="L65" i="1"/>
  <c r="K65" i="1"/>
  <c r="J65" i="1"/>
  <c r="I65" i="1"/>
  <c r="H65" i="1"/>
  <c r="G65" i="1"/>
  <c r="E65" i="1"/>
  <c r="D65" i="1"/>
  <c r="C65" i="1"/>
  <c r="B65" i="1"/>
  <c r="N64" i="1"/>
  <c r="N63" i="1"/>
  <c r="N62" i="1"/>
  <c r="N61" i="1"/>
  <c r="L58" i="1"/>
  <c r="K58" i="1"/>
  <c r="J58" i="1"/>
  <c r="I58" i="1"/>
  <c r="H58" i="1"/>
  <c r="G58" i="1"/>
  <c r="C58" i="1"/>
  <c r="B58" i="1"/>
  <c r="N57" i="1"/>
  <c r="N56" i="1"/>
  <c r="N55" i="1"/>
  <c r="L52" i="1"/>
  <c r="K52" i="1"/>
  <c r="J52" i="1"/>
  <c r="I52" i="1"/>
  <c r="H52" i="1"/>
  <c r="G52" i="1"/>
  <c r="E52" i="1"/>
  <c r="D52" i="1"/>
  <c r="C52" i="1"/>
  <c r="N51" i="1"/>
  <c r="N50" i="1"/>
  <c r="N49" i="1"/>
  <c r="N48" i="1"/>
  <c r="N47" i="1"/>
  <c r="N46" i="1"/>
  <c r="N45" i="1"/>
  <c r="N44" i="1"/>
  <c r="N43" i="1"/>
  <c r="N42" i="1"/>
  <c r="L39" i="1"/>
  <c r="K39" i="1"/>
  <c r="J39" i="1"/>
  <c r="I39" i="1"/>
  <c r="H39" i="1"/>
  <c r="G39" i="1"/>
  <c r="E39" i="1"/>
  <c r="D39" i="1"/>
  <c r="C39" i="1"/>
  <c r="B39" i="1"/>
  <c r="N38" i="1"/>
  <c r="N36" i="1"/>
  <c r="N35" i="1"/>
  <c r="N34" i="1"/>
  <c r="N33" i="1"/>
  <c r="N32" i="1"/>
  <c r="N31" i="1"/>
  <c r="N30" i="1"/>
  <c r="N29" i="1"/>
  <c r="N22" i="1"/>
  <c r="N21" i="1"/>
  <c r="N20" i="1"/>
  <c r="N19" i="1"/>
  <c r="N18" i="1"/>
  <c r="N17" i="1"/>
  <c r="N16" i="1"/>
  <c r="N12" i="1"/>
  <c r="N11" i="1"/>
  <c r="N10" i="1"/>
  <c r="N9" i="1"/>
  <c r="N8" i="1"/>
  <c r="N7" i="1"/>
  <c r="N6" i="1"/>
  <c r="N5" i="1"/>
  <c r="N4" i="1"/>
  <c r="B101" i="1" l="1"/>
  <c r="E92" i="1"/>
  <c r="E93" i="1" s="1"/>
  <c r="N58" i="1"/>
  <c r="N77" i="1"/>
  <c r="N52" i="1"/>
  <c r="N26" i="1"/>
  <c r="C92" i="1"/>
  <c r="C93" i="1" s="1"/>
  <c r="D92" i="1"/>
  <c r="D93" i="1" s="1"/>
  <c r="N89" i="1"/>
  <c r="N83" i="1"/>
  <c r="N70" i="1"/>
  <c r="N65" i="1"/>
  <c r="I92" i="1"/>
  <c r="I93" i="1" s="1"/>
  <c r="J92" i="1"/>
  <c r="J93" i="1" s="1"/>
  <c r="N39" i="1"/>
  <c r="B92" i="1"/>
  <c r="B93" i="1" s="1"/>
  <c r="G92" i="1"/>
  <c r="G93" i="1" s="1"/>
  <c r="K92" i="1"/>
  <c r="K93" i="1" s="1"/>
  <c r="H92" i="1"/>
  <c r="H93" i="1" s="1"/>
  <c r="L92" i="1"/>
  <c r="L93" i="1" s="1"/>
  <c r="N13" i="1"/>
</calcChain>
</file>

<file path=xl/sharedStrings.xml><?xml version="1.0" encoding="utf-8"?>
<sst xmlns="http://schemas.openxmlformats.org/spreadsheetml/2006/main" count="174" uniqueCount="86">
  <si>
    <t>Sam Jacobson</t>
  </si>
  <si>
    <t>Victoria Karakis</t>
  </si>
  <si>
    <t>Taylor McCready</t>
  </si>
  <si>
    <t>Libby Seidell</t>
  </si>
  <si>
    <t>Chris Shadek</t>
  </si>
  <si>
    <t>Total Present</t>
  </si>
  <si>
    <t>Class of 2018</t>
  </si>
  <si>
    <t>Jeong Woo Seo (Fuzzy)</t>
  </si>
  <si>
    <t>Patrick Newhart</t>
  </si>
  <si>
    <t>Craig Cassidy</t>
  </si>
  <si>
    <t>Zack Carlee</t>
  </si>
  <si>
    <t>Madison Fink</t>
  </si>
  <si>
    <t>Emily Barnes</t>
  </si>
  <si>
    <t>Christian Daugherty</t>
  </si>
  <si>
    <t>Nigel Ravida</t>
  </si>
  <si>
    <t>Cate O'Brien</t>
  </si>
  <si>
    <t>Caleb Darkes-Burkey</t>
  </si>
  <si>
    <t>Academic</t>
  </si>
  <si>
    <t>Shiqi Jiang</t>
  </si>
  <si>
    <t>Hannah Murray</t>
  </si>
  <si>
    <t>Elaine Lac</t>
  </si>
  <si>
    <t>Advocacy</t>
  </si>
  <si>
    <t>Amanda Battle</t>
  </si>
  <si>
    <t>Kristin Cox</t>
  </si>
  <si>
    <t>Claire Figel</t>
  </si>
  <si>
    <t>Karen Somasundaram</t>
  </si>
  <si>
    <t>Community</t>
  </si>
  <si>
    <t>Douglas Vallar</t>
  </si>
  <si>
    <t>Diversity</t>
  </si>
  <si>
    <t>Shirah Moffatt-Darko</t>
  </si>
  <si>
    <t>Anushika Sharma</t>
  </si>
  <si>
    <t>Amarachi Ekekwe</t>
  </si>
  <si>
    <t>ORB</t>
  </si>
  <si>
    <t>John Quinn</t>
  </si>
  <si>
    <t>Anna Millar</t>
  </si>
  <si>
    <t>Samuel Miller</t>
  </si>
  <si>
    <t>Public</t>
  </si>
  <si>
    <t>Marissa DelFavero</t>
  </si>
  <si>
    <t>Jeffrey Dong</t>
  </si>
  <si>
    <t>Rachel Higgins</t>
  </si>
  <si>
    <t>Total Voting Members</t>
  </si>
  <si>
    <t>2/3 of Present Voters</t>
  </si>
  <si>
    <t>Executive Board</t>
  </si>
  <si>
    <t>Total Members of Congress</t>
  </si>
  <si>
    <t>2/3 of Total Members</t>
  </si>
  <si>
    <t>Max Congress Size</t>
  </si>
  <si>
    <t>% Congress Filled</t>
  </si>
  <si>
    <t>Class of 2015</t>
  </si>
  <si>
    <t>Colin Hassell</t>
  </si>
  <si>
    <t>Mellisa Gonzales</t>
  </si>
  <si>
    <t>Will Persing</t>
  </si>
  <si>
    <t>David Frey</t>
  </si>
  <si>
    <t xml:space="preserve">Kevin Miller </t>
  </si>
  <si>
    <t>Michael Sahagian</t>
  </si>
  <si>
    <t>Travon Martin</t>
  </si>
  <si>
    <t>Chloe Drennen</t>
  </si>
  <si>
    <t>Morgan Beams</t>
  </si>
  <si>
    <t>Class of 2016</t>
  </si>
  <si>
    <t>Connor McLaughlin</t>
  </si>
  <si>
    <t>Alex Rosen</t>
  </si>
  <si>
    <t>Ben Miller</t>
  </si>
  <si>
    <t>Jessica Britton</t>
  </si>
  <si>
    <t>Alice Butler</t>
  </si>
  <si>
    <t>Tina Tiongson</t>
  </si>
  <si>
    <t>Class of 2017</t>
  </si>
  <si>
    <t>Nina Nevarez</t>
  </si>
  <si>
    <t>Mark Merino</t>
  </si>
  <si>
    <t>Katie Chambers</t>
  </si>
  <si>
    <t>Alex Fox</t>
  </si>
  <si>
    <t>Absences</t>
  </si>
  <si>
    <t>Excused</t>
  </si>
  <si>
    <t>Greg Chassapis</t>
  </si>
  <si>
    <t>Absent</t>
  </si>
  <si>
    <t>Grant Nissly</t>
  </si>
  <si>
    <t>Brady Burkett</t>
  </si>
  <si>
    <t>Harrison Brakewood</t>
  </si>
  <si>
    <t>Allie Raplee</t>
  </si>
  <si>
    <t>Hannah Marsing</t>
  </si>
  <si>
    <t>Jakob Yankauskas</t>
  </si>
  <si>
    <t>Julia Mammone</t>
  </si>
  <si>
    <t>Lexi Meister</t>
  </si>
  <si>
    <t>Scott Burian</t>
  </si>
  <si>
    <t>Danielle Taylor</t>
  </si>
  <si>
    <t>Cori Gercken</t>
  </si>
  <si>
    <t>-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</si>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</sst>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0" fillId="0" borderId="0" xfId="0" applyFont="1" applyFill="1"/>
    <xf numFmtId="0" fontId="4" fillId="0" borderId="0" xfId="0" applyFont="1" applyFill="1"/>
    <xf numFmtId="0" fontId="5" fillId="0" borderId="0" xfId="0" applyFont="1" applyFill="1"/>
    <xf numFmtId="14" fontId="0" fillId="0" borderId="1" xfId="0" applyNumberForma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/>
    <xf numFmtId="164" fontId="0" fillId="0" borderId="0" xfId="0" applyNumberFormat="1" applyFill="1"/>
    <xf numFmtId="0" fontId="1" fillId="0" borderId="0" xfId="0" applyFont="1" applyFill="1" applyBorder="1"/>
    <xf numFmtId="0" fontId="0" fillId="0" borderId="1" xfId="0" applyFill="1" applyBorder="1"/>
    <xf numFmtId="9" fontId="0" fillId="0" borderId="0" xfId="0" applyNumberFormat="1" applyFill="1"/>
    <xf numFmtId="0" fontId="0" fillId="3" borderId="0" xfId="0" applyFill="1"/>
    <xf numFmtId="0" fontId="0" fillId="3" borderId="0" xfId="0" applyFill="1" applyAlignment="1">
      <alignment horizontal="right"/>
    </xf>
    <xf numFmtId="0" fontId="4" fillId="3" borderId="0" xfId="0" applyFont="1" applyFill="1"/>
    <xf numFmtId="0" fontId="0" fillId="3" borderId="0" xfId="0" applyFont="1" applyFill="1"/>
    <xf numFmtId="0" fontId="6" fillId="0" borderId="0" xfId="0" applyFont="1" applyFill="1"/>
    <xf numFmtId="0" fontId="0" fillId="2" borderId="1" xfId="0" applyFill="1" applyBorder="1"/>
    <xf numFmtId="0" fontId="0" fillId="3" borderId="1" xfId="0" applyFill="1" applyBorder="1"/>
    <xf numFmtId="0" fontId="0" fillId="0" borderId="0" xfId="0" applyFill="1" applyBorder="1"/>
    <xf numFmtId="0" fontId="0" fillId="3" borderId="0" xfId="0" applyFill="1" applyBorder="1"/>
    <xf numFmtId="0" fontId="0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tabSelected="1" topLeftCell="A70" workbookViewId="0">
      <selection activeCell="H98" sqref="H98"/>
    </sheetView>
  </sheetViews>
  <sheetFormatPr defaultRowHeight="15" x14ac:dyDescent="0.25"/>
  <cols>
    <col min="1" max="1" width="19.28515625" customWidth="1"/>
    <col min="2" max="2" width="11.85546875" customWidth="1"/>
    <col min="3" max="3" width="15.5703125" customWidth="1"/>
    <col min="4" max="5" width="15.140625" customWidth="1"/>
    <col min="6" max="6" width="12.5703125" customWidth="1"/>
    <col min="7" max="7" width="14.7109375" customWidth="1"/>
    <col min="8" max="8" width="12" customWidth="1"/>
    <col min="9" max="9" width="12.85546875" customWidth="1"/>
    <col min="10" max="10" width="12.42578125" customWidth="1"/>
    <col min="11" max="11" width="13.140625" customWidth="1"/>
    <col min="12" max="12" width="11.5703125" customWidth="1"/>
  </cols>
  <sheetData>
    <row r="1" spans="1:14" x14ac:dyDescent="0.25">
      <c r="A1" s="1"/>
      <c r="B1" s="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8">
        <v>42022</v>
      </c>
      <c r="C2" s="8">
        <v>42029</v>
      </c>
      <c r="D2" s="8">
        <v>42036</v>
      </c>
      <c r="E2" s="8">
        <v>42043</v>
      </c>
      <c r="F2" s="8">
        <v>42050</v>
      </c>
      <c r="G2" s="8">
        <v>42057</v>
      </c>
      <c r="H2" s="8">
        <v>42064</v>
      </c>
      <c r="I2" s="8">
        <v>42085</v>
      </c>
      <c r="J2" s="8">
        <v>42092</v>
      </c>
      <c r="K2" s="8"/>
      <c r="L2" s="8"/>
      <c r="M2" s="1"/>
      <c r="N2" s="9" t="s">
        <v>69</v>
      </c>
    </row>
    <row r="3" spans="1:14" x14ac:dyDescent="0.25">
      <c r="A3" s="4" t="s">
        <v>47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0"/>
    </row>
    <row r="4" spans="1:14" x14ac:dyDescent="0.25">
      <c r="A4" s="1" t="s">
        <v>48</v>
      </c>
      <c r="B4" s="1">
        <v>1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/>
      <c r="I4" s="1"/>
      <c r="J4" s="1"/>
      <c r="K4" s="1"/>
      <c r="L4" s="1"/>
      <c r="M4" s="1"/>
      <c r="N4" s="10">
        <f t="shared" ref="N4:N12" si="0">COUNTIF(B4:M4,"Absent")+0.5*COUNTIF(B4:M4,"Excused")</f>
        <v>0</v>
      </c>
    </row>
    <row r="5" spans="1:14" x14ac:dyDescent="0.25">
      <c r="A5" s="1" t="s">
        <v>49</v>
      </c>
      <c r="B5" s="1">
        <v>1</v>
      </c>
      <c r="C5" s="1">
        <v>1</v>
      </c>
      <c r="D5" s="1">
        <v>1</v>
      </c>
      <c r="E5" s="11" t="s">
        <v>70</v>
      </c>
      <c r="F5" s="1">
        <v>1</v>
      </c>
      <c r="G5" s="1">
        <v>1</v>
      </c>
      <c r="H5" s="1"/>
      <c r="I5" s="1"/>
      <c r="J5" s="1"/>
      <c r="K5" s="1"/>
      <c r="L5" s="1"/>
      <c r="M5" s="1"/>
      <c r="N5" s="10">
        <f t="shared" si="0"/>
        <v>0.5</v>
      </c>
    </row>
    <row r="6" spans="1:14" x14ac:dyDescent="0.25">
      <c r="A6" s="1" t="s">
        <v>50</v>
      </c>
      <c r="B6" s="1">
        <v>1</v>
      </c>
      <c r="C6" s="1">
        <v>1</v>
      </c>
      <c r="D6" s="1">
        <v>1</v>
      </c>
      <c r="E6" s="1">
        <v>1</v>
      </c>
      <c r="F6" s="1">
        <v>1</v>
      </c>
      <c r="G6" s="11" t="s">
        <v>70</v>
      </c>
      <c r="H6" s="1"/>
      <c r="I6" s="1"/>
      <c r="J6" s="1"/>
      <c r="K6" s="1"/>
      <c r="L6" s="1"/>
      <c r="M6" s="1"/>
      <c r="N6" s="10">
        <f t="shared" si="0"/>
        <v>0.5</v>
      </c>
    </row>
    <row r="7" spans="1:14" x14ac:dyDescent="0.25">
      <c r="A7" s="1" t="s">
        <v>51</v>
      </c>
      <c r="B7" s="1">
        <v>1</v>
      </c>
      <c r="C7" s="1">
        <v>1</v>
      </c>
      <c r="D7" s="19" t="s">
        <v>72</v>
      </c>
      <c r="E7" s="1">
        <v>1</v>
      </c>
      <c r="F7" s="1">
        <v>1</v>
      </c>
      <c r="G7" s="19" t="s">
        <v>72</v>
      </c>
      <c r="H7" s="1"/>
      <c r="I7" s="1"/>
      <c r="J7" s="1"/>
      <c r="K7" s="1"/>
      <c r="L7" s="1"/>
      <c r="M7" s="1"/>
      <c r="N7" s="10">
        <f t="shared" si="0"/>
        <v>2</v>
      </c>
    </row>
    <row r="8" spans="1:14" x14ac:dyDescent="0.25">
      <c r="A8" s="1" t="s">
        <v>52</v>
      </c>
      <c r="B8" s="11" t="s">
        <v>70</v>
      </c>
      <c r="C8" s="1">
        <v>1</v>
      </c>
      <c r="D8" s="19" t="s">
        <v>72</v>
      </c>
      <c r="E8" s="19" t="s">
        <v>72</v>
      </c>
      <c r="F8" s="1">
        <v>1</v>
      </c>
      <c r="G8" s="1">
        <v>1</v>
      </c>
      <c r="H8" s="1"/>
      <c r="I8" s="1"/>
      <c r="J8" s="1"/>
      <c r="K8" s="1"/>
      <c r="L8" s="1"/>
      <c r="M8" s="1"/>
      <c r="N8" s="10">
        <f t="shared" si="0"/>
        <v>2.5</v>
      </c>
    </row>
    <row r="9" spans="1:14" x14ac:dyDescent="0.25">
      <c r="A9" s="1" t="s">
        <v>53</v>
      </c>
      <c r="B9" s="1">
        <v>1</v>
      </c>
      <c r="C9" s="19" t="s">
        <v>72</v>
      </c>
      <c r="D9" s="1">
        <v>1</v>
      </c>
      <c r="E9" s="19" t="s">
        <v>72</v>
      </c>
      <c r="F9" s="1">
        <v>1</v>
      </c>
      <c r="G9" s="11" t="s">
        <v>70</v>
      </c>
      <c r="H9" s="1"/>
      <c r="I9" s="1"/>
      <c r="J9" s="1"/>
      <c r="K9" s="1"/>
      <c r="L9" s="1"/>
      <c r="M9" s="1"/>
      <c r="N9" s="10">
        <f t="shared" si="0"/>
        <v>2.5</v>
      </c>
    </row>
    <row r="10" spans="1:14" x14ac:dyDescent="0.25">
      <c r="A10" s="1" t="s">
        <v>54</v>
      </c>
      <c r="B10" s="1">
        <v>1</v>
      </c>
      <c r="C10" s="1">
        <v>1</v>
      </c>
      <c r="D10" s="1">
        <v>1</v>
      </c>
      <c r="E10" s="11" t="s">
        <v>70</v>
      </c>
      <c r="F10" s="1">
        <v>1</v>
      </c>
      <c r="G10" s="1">
        <v>1</v>
      </c>
      <c r="H10" s="1"/>
      <c r="I10" s="1"/>
      <c r="J10" s="1"/>
      <c r="K10" s="1"/>
      <c r="L10" s="1"/>
      <c r="M10" s="1"/>
      <c r="N10" s="10">
        <f t="shared" si="0"/>
        <v>0.5</v>
      </c>
    </row>
    <row r="11" spans="1:14" x14ac:dyDescent="0.25">
      <c r="A11" s="1" t="s">
        <v>55</v>
      </c>
      <c r="B11" s="1">
        <v>1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/>
      <c r="I11" s="1"/>
      <c r="J11" s="1"/>
      <c r="K11" s="1"/>
      <c r="L11" s="1"/>
      <c r="M11" s="1"/>
      <c r="N11" s="10">
        <f t="shared" si="0"/>
        <v>0</v>
      </c>
    </row>
    <row r="12" spans="1:14" x14ac:dyDescent="0.25">
      <c r="A12" s="1" t="s">
        <v>56</v>
      </c>
      <c r="B12" s="1">
        <v>1</v>
      </c>
      <c r="C12" s="1">
        <v>1</v>
      </c>
      <c r="D12" s="1">
        <v>1</v>
      </c>
      <c r="E12" s="1">
        <v>1</v>
      </c>
      <c r="F12" s="17">
        <v>1</v>
      </c>
      <c r="G12" s="26">
        <v>1</v>
      </c>
      <c r="H12" s="26"/>
      <c r="I12" s="1"/>
      <c r="J12" s="1"/>
      <c r="K12" s="1"/>
      <c r="L12" s="1"/>
      <c r="M12" s="1"/>
      <c r="N12" s="10">
        <f t="shared" si="0"/>
        <v>0</v>
      </c>
    </row>
    <row r="13" spans="1:14" x14ac:dyDescent="0.25">
      <c r="A13" s="2" t="s">
        <v>5</v>
      </c>
      <c r="B13" s="12">
        <f>SUM(B9:B12,B4:B7)</f>
        <v>8</v>
      </c>
      <c r="C13" s="12">
        <f>SUM(C4:C12)</f>
        <v>8</v>
      </c>
      <c r="D13" s="12">
        <f>SUM(D4:D12)</f>
        <v>7</v>
      </c>
      <c r="E13" s="12">
        <f>SUM(E4:E12)</f>
        <v>5</v>
      </c>
      <c r="F13" s="16">
        <f>SUM(F4:F12)</f>
        <v>9</v>
      </c>
      <c r="G13" s="12">
        <f>SUM(G4:G12)</f>
        <v>6</v>
      </c>
      <c r="H13" s="12">
        <f t="shared" ref="H13:I13" si="1">SUM(H4:H12)</f>
        <v>0</v>
      </c>
      <c r="I13" s="12">
        <f t="shared" si="1"/>
        <v>0</v>
      </c>
      <c r="J13" s="12">
        <f>SUM(J4:J12)</f>
        <v>0</v>
      </c>
      <c r="K13" s="12">
        <f>SUM(K4:K12)</f>
        <v>0</v>
      </c>
      <c r="L13" s="12">
        <f>SUM(L4:L12)</f>
        <v>0</v>
      </c>
      <c r="M13" s="1"/>
      <c r="N13" s="13">
        <f>SUM(N4:N12)</f>
        <v>8.5</v>
      </c>
    </row>
    <row r="14" spans="1:14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0"/>
    </row>
    <row r="15" spans="1:14" x14ac:dyDescent="0.25">
      <c r="A15" s="4" t="s">
        <v>57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0"/>
    </row>
    <row r="16" spans="1:14" x14ac:dyDescent="0.25">
      <c r="A16" s="6" t="s">
        <v>58</v>
      </c>
      <c r="B16" s="1">
        <v>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/>
      <c r="I16" s="1"/>
      <c r="J16" s="1"/>
      <c r="K16" s="1"/>
      <c r="L16" s="1"/>
      <c r="M16" s="1"/>
      <c r="N16" s="10">
        <f t="shared" ref="N16:N25" si="2">COUNTIF(B16:M16,"Absent")+0.5*COUNTIF(B16:M16,"Excused")</f>
        <v>0</v>
      </c>
    </row>
    <row r="17" spans="1:14" x14ac:dyDescent="0.25">
      <c r="A17" s="6" t="s">
        <v>73</v>
      </c>
      <c r="B17" s="1" t="s">
        <v>85</v>
      </c>
      <c r="C17" s="1" t="s">
        <v>85</v>
      </c>
      <c r="D17" s="1" t="s">
        <v>85</v>
      </c>
      <c r="E17" s="1">
        <v>1</v>
      </c>
      <c r="F17" s="1">
        <v>1</v>
      </c>
      <c r="G17" s="1">
        <v>1</v>
      </c>
      <c r="H17" s="1"/>
      <c r="I17" s="1"/>
      <c r="J17" s="1"/>
      <c r="K17" s="1"/>
      <c r="L17" s="1"/>
      <c r="M17" s="1"/>
      <c r="N17" s="10">
        <f t="shared" si="2"/>
        <v>0</v>
      </c>
    </row>
    <row r="18" spans="1:14" x14ac:dyDescent="0.25">
      <c r="A18" s="6" t="s">
        <v>60</v>
      </c>
      <c r="B18" s="1">
        <v>1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/>
      <c r="I18" s="1"/>
      <c r="J18" s="1"/>
      <c r="K18" s="1"/>
      <c r="L18" s="1"/>
      <c r="M18" s="1"/>
      <c r="N18" s="10">
        <f t="shared" si="2"/>
        <v>0</v>
      </c>
    </row>
    <row r="19" spans="1:14" x14ac:dyDescent="0.25">
      <c r="A19" s="6" t="s">
        <v>74</v>
      </c>
      <c r="B19" s="1" t="s">
        <v>85</v>
      </c>
      <c r="C19" s="1" t="s">
        <v>85</v>
      </c>
      <c r="D19" s="1" t="s">
        <v>85</v>
      </c>
      <c r="E19" s="1">
        <v>1</v>
      </c>
      <c r="F19" s="1">
        <v>1</v>
      </c>
      <c r="G19" s="1">
        <v>1</v>
      </c>
      <c r="H19" s="1"/>
      <c r="I19" s="1"/>
      <c r="J19" s="1"/>
      <c r="K19" s="1"/>
      <c r="L19" s="1"/>
      <c r="M19" s="1"/>
      <c r="N19" s="10">
        <f t="shared" si="2"/>
        <v>0</v>
      </c>
    </row>
    <row r="20" spans="1:14" x14ac:dyDescent="0.25">
      <c r="A20" s="6" t="s">
        <v>61</v>
      </c>
      <c r="B20" s="1">
        <v>1</v>
      </c>
      <c r="C20" s="1">
        <v>1</v>
      </c>
      <c r="D20" s="11" t="s">
        <v>70</v>
      </c>
      <c r="E20" s="1">
        <v>1</v>
      </c>
      <c r="F20" s="1">
        <v>1</v>
      </c>
      <c r="G20" s="1">
        <v>1</v>
      </c>
      <c r="H20" s="1"/>
      <c r="I20" s="1"/>
      <c r="J20" s="1"/>
      <c r="K20" s="1"/>
      <c r="L20" s="1"/>
      <c r="M20" s="1"/>
      <c r="N20" s="10">
        <f t="shared" si="2"/>
        <v>0.5</v>
      </c>
    </row>
    <row r="21" spans="1:14" x14ac:dyDescent="0.25">
      <c r="A21" s="6" t="s">
        <v>62</v>
      </c>
      <c r="B21" s="1">
        <v>1</v>
      </c>
      <c r="C21" s="1">
        <v>1</v>
      </c>
      <c r="D21" s="1">
        <v>1</v>
      </c>
      <c r="E21" s="1">
        <v>1</v>
      </c>
      <c r="F21" s="11" t="s">
        <v>70</v>
      </c>
      <c r="G21" s="1">
        <v>1</v>
      </c>
      <c r="H21" s="1"/>
      <c r="I21" s="1"/>
      <c r="J21" s="1"/>
      <c r="K21" s="1"/>
      <c r="L21" s="1"/>
      <c r="M21" s="1"/>
      <c r="N21" s="10">
        <f t="shared" si="2"/>
        <v>0.5</v>
      </c>
    </row>
    <row r="22" spans="1:14" x14ac:dyDescent="0.25">
      <c r="A22" s="6" t="s">
        <v>75</v>
      </c>
      <c r="B22" s="1" t="s">
        <v>85</v>
      </c>
      <c r="C22" s="1" t="s">
        <v>85</v>
      </c>
      <c r="D22" s="1" t="s">
        <v>85</v>
      </c>
      <c r="E22" s="1">
        <v>1</v>
      </c>
      <c r="F22" s="19" t="s">
        <v>72</v>
      </c>
      <c r="G22" s="1">
        <v>1</v>
      </c>
      <c r="H22" s="1"/>
      <c r="I22" s="1"/>
      <c r="J22" s="1"/>
      <c r="K22" s="1"/>
      <c r="L22" s="1"/>
      <c r="M22" s="1"/>
      <c r="N22" s="10">
        <f t="shared" si="2"/>
        <v>1</v>
      </c>
    </row>
    <row r="23" spans="1:14" x14ac:dyDescent="0.25">
      <c r="A23" s="6" t="s">
        <v>63</v>
      </c>
      <c r="B23" s="1">
        <v>1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/>
      <c r="I23" s="1"/>
      <c r="J23" s="1"/>
      <c r="K23" s="1"/>
      <c r="L23" s="1"/>
      <c r="M23" s="1"/>
      <c r="N23" s="10">
        <f t="shared" si="2"/>
        <v>0</v>
      </c>
    </row>
    <row r="24" spans="1:14" x14ac:dyDescent="0.25">
      <c r="A24" s="6" t="s">
        <v>76</v>
      </c>
      <c r="B24" s="1" t="s">
        <v>85</v>
      </c>
      <c r="C24" s="1" t="s">
        <v>85</v>
      </c>
      <c r="D24" s="1" t="s">
        <v>85</v>
      </c>
      <c r="E24" s="1">
        <v>1</v>
      </c>
      <c r="F24" s="1">
        <v>1</v>
      </c>
      <c r="G24" s="1">
        <v>1</v>
      </c>
      <c r="H24" s="1"/>
      <c r="I24" s="1"/>
      <c r="J24" s="1"/>
      <c r="K24" s="1"/>
      <c r="L24" s="1"/>
      <c r="M24" s="1"/>
      <c r="N24" s="10">
        <f t="shared" si="2"/>
        <v>0</v>
      </c>
    </row>
    <row r="25" spans="1:14" x14ac:dyDescent="0.25">
      <c r="A25" s="6" t="s">
        <v>77</v>
      </c>
      <c r="B25" s="1" t="s">
        <v>85</v>
      </c>
      <c r="C25" s="1" t="s">
        <v>85</v>
      </c>
      <c r="D25" s="1" t="s">
        <v>85</v>
      </c>
      <c r="E25" s="1">
        <v>1</v>
      </c>
      <c r="F25" s="17">
        <v>1</v>
      </c>
      <c r="G25" s="1">
        <v>1</v>
      </c>
      <c r="H25" s="1"/>
      <c r="I25" s="1"/>
      <c r="J25" s="1"/>
      <c r="K25" s="1"/>
      <c r="L25" s="1"/>
      <c r="M25" s="1"/>
      <c r="N25" s="10">
        <f t="shared" si="2"/>
        <v>0</v>
      </c>
    </row>
    <row r="26" spans="1:14" x14ac:dyDescent="0.25">
      <c r="A26" s="2" t="s">
        <v>5</v>
      </c>
      <c r="B26" s="12">
        <f t="shared" ref="B26:L26" si="3">SUM(B16:B25)</f>
        <v>5</v>
      </c>
      <c r="C26" s="12">
        <f t="shared" si="3"/>
        <v>5</v>
      </c>
      <c r="D26" s="12">
        <f t="shared" si="3"/>
        <v>4</v>
      </c>
      <c r="E26" s="12">
        <f t="shared" si="3"/>
        <v>10</v>
      </c>
      <c r="F26" s="16">
        <f t="shared" si="3"/>
        <v>8</v>
      </c>
      <c r="G26" s="12">
        <f t="shared" si="3"/>
        <v>10</v>
      </c>
      <c r="H26" s="12">
        <f t="shared" si="3"/>
        <v>0</v>
      </c>
      <c r="I26" s="12">
        <f t="shared" si="3"/>
        <v>0</v>
      </c>
      <c r="J26" s="12">
        <f t="shared" si="3"/>
        <v>0</v>
      </c>
      <c r="K26" s="12">
        <f t="shared" si="3"/>
        <v>0</v>
      </c>
      <c r="L26" s="12">
        <f t="shared" si="3"/>
        <v>0</v>
      </c>
      <c r="M26" s="1"/>
      <c r="N26" s="13">
        <f>SUM(N16:N25)</f>
        <v>2</v>
      </c>
    </row>
    <row r="27" spans="1:14" x14ac:dyDescent="0.2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3" t="s">
        <v>64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0"/>
    </row>
    <row r="29" spans="1:14" x14ac:dyDescent="0.25">
      <c r="A29" s="1" t="s">
        <v>65</v>
      </c>
      <c r="B29" s="1">
        <v>1</v>
      </c>
      <c r="C29" s="1">
        <v>1</v>
      </c>
      <c r="D29" s="11" t="s">
        <v>70</v>
      </c>
      <c r="E29" s="1">
        <v>1</v>
      </c>
      <c r="F29" s="1">
        <v>1</v>
      </c>
      <c r="G29" s="1">
        <v>1</v>
      </c>
      <c r="H29" s="1"/>
      <c r="I29" s="1"/>
      <c r="J29" s="1"/>
      <c r="K29" s="1"/>
      <c r="L29" s="1"/>
      <c r="M29" s="1"/>
      <c r="N29" s="10">
        <f t="shared" ref="N29:N38" si="4">COUNTIF(B29:M29,"Absent")+0.5*COUNTIF(B29:M29,"Excused")</f>
        <v>0.5</v>
      </c>
    </row>
    <row r="30" spans="1:14" x14ac:dyDescent="0.25">
      <c r="A30" s="1" t="s">
        <v>66</v>
      </c>
      <c r="B30" s="1">
        <v>1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/>
      <c r="I30" s="1"/>
      <c r="J30" s="1"/>
      <c r="K30" s="1"/>
      <c r="L30" s="1"/>
      <c r="M30" s="1"/>
      <c r="N30" s="10">
        <f t="shared" si="4"/>
        <v>0</v>
      </c>
    </row>
    <row r="31" spans="1:14" x14ac:dyDescent="0.25">
      <c r="A31" s="1" t="s">
        <v>78</v>
      </c>
      <c r="B31" s="1" t="s">
        <v>85</v>
      </c>
      <c r="C31" s="1" t="s">
        <v>85</v>
      </c>
      <c r="D31" s="1" t="s">
        <v>85</v>
      </c>
      <c r="E31" s="1">
        <v>1</v>
      </c>
      <c r="F31" s="1">
        <v>1</v>
      </c>
      <c r="G31" s="1">
        <v>1</v>
      </c>
      <c r="H31" s="1"/>
      <c r="I31" s="1"/>
      <c r="J31" s="1"/>
      <c r="K31" s="1"/>
      <c r="L31" s="1"/>
      <c r="M31" s="1"/>
      <c r="N31" s="10">
        <f t="shared" si="4"/>
        <v>0</v>
      </c>
    </row>
    <row r="32" spans="1:14" x14ac:dyDescent="0.25">
      <c r="A32" s="1" t="s">
        <v>68</v>
      </c>
      <c r="B32" s="1">
        <v>1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/>
      <c r="I32" s="1"/>
      <c r="J32" s="1"/>
      <c r="K32" s="1"/>
      <c r="L32" s="1"/>
      <c r="M32" s="1"/>
      <c r="N32" s="10">
        <f t="shared" si="4"/>
        <v>0</v>
      </c>
    </row>
    <row r="33" spans="1:14" x14ac:dyDescent="0.25">
      <c r="A33" s="1" t="s">
        <v>0</v>
      </c>
      <c r="B33" s="1">
        <v>1</v>
      </c>
      <c r="C33" s="1">
        <v>1</v>
      </c>
      <c r="D33" s="1">
        <v>1</v>
      </c>
      <c r="E33" s="1">
        <v>1</v>
      </c>
      <c r="F33" s="11" t="s">
        <v>70</v>
      </c>
      <c r="G33" s="1">
        <v>1</v>
      </c>
      <c r="H33" s="1"/>
      <c r="I33" s="1"/>
      <c r="J33" s="1"/>
      <c r="K33" s="1"/>
      <c r="L33" s="1"/>
      <c r="M33" s="1"/>
      <c r="N33" s="10">
        <f t="shared" si="4"/>
        <v>0.5</v>
      </c>
    </row>
    <row r="34" spans="1:14" x14ac:dyDescent="0.25">
      <c r="A34" s="1" t="s">
        <v>1</v>
      </c>
      <c r="B34" s="1">
        <v>1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/>
      <c r="I34" s="1"/>
      <c r="J34" s="1"/>
      <c r="K34" s="1"/>
      <c r="L34" s="1"/>
      <c r="M34" s="1"/>
      <c r="N34" s="10">
        <f t="shared" si="4"/>
        <v>0</v>
      </c>
    </row>
    <row r="35" spans="1:14" x14ac:dyDescent="0.25">
      <c r="A35" s="1" t="s">
        <v>79</v>
      </c>
      <c r="B35" s="1" t="s">
        <v>85</v>
      </c>
      <c r="C35" s="1" t="s">
        <v>85</v>
      </c>
      <c r="D35" s="1" t="s">
        <v>85</v>
      </c>
      <c r="E35" s="1">
        <v>1</v>
      </c>
      <c r="F35" s="1">
        <v>1</v>
      </c>
      <c r="G35" s="1">
        <v>1</v>
      </c>
      <c r="H35" s="1"/>
      <c r="I35" s="1"/>
      <c r="J35" s="1"/>
      <c r="K35" s="1"/>
      <c r="L35" s="1"/>
      <c r="M35" s="1"/>
      <c r="N35" s="10">
        <f t="shared" si="4"/>
        <v>0</v>
      </c>
    </row>
    <row r="36" spans="1:14" x14ac:dyDescent="0.25">
      <c r="A36" s="1" t="s">
        <v>3</v>
      </c>
      <c r="B36" s="1">
        <v>1</v>
      </c>
      <c r="C36" s="1">
        <v>1</v>
      </c>
      <c r="D36" s="1">
        <v>1</v>
      </c>
      <c r="E36" s="1">
        <v>1</v>
      </c>
      <c r="F36" s="1">
        <v>1</v>
      </c>
      <c r="G36" s="1">
        <v>1</v>
      </c>
      <c r="H36" s="1"/>
      <c r="I36" s="1"/>
      <c r="J36" s="1"/>
      <c r="K36" s="1"/>
      <c r="L36" s="1"/>
      <c r="M36" s="1"/>
      <c r="N36" s="10">
        <f t="shared" si="4"/>
        <v>0</v>
      </c>
    </row>
    <row r="37" spans="1:14" x14ac:dyDescent="0.25">
      <c r="A37" s="1" t="s">
        <v>83</v>
      </c>
      <c r="B37" s="1" t="s">
        <v>85</v>
      </c>
      <c r="C37" s="1" t="s">
        <v>85</v>
      </c>
      <c r="D37" s="1" t="s">
        <v>85</v>
      </c>
      <c r="E37" s="1">
        <v>1</v>
      </c>
      <c r="F37" s="1">
        <v>1</v>
      </c>
      <c r="G37" s="1">
        <v>1</v>
      </c>
      <c r="H37" s="1"/>
      <c r="I37" s="1"/>
      <c r="J37" s="1"/>
      <c r="K37" s="1"/>
      <c r="L37" s="1"/>
      <c r="M37" s="1"/>
      <c r="N37" s="10"/>
    </row>
    <row r="38" spans="1:14" x14ac:dyDescent="0.25">
      <c r="A38" s="1" t="s">
        <v>4</v>
      </c>
      <c r="B38" s="1">
        <v>1</v>
      </c>
      <c r="C38" s="20" t="s">
        <v>72</v>
      </c>
      <c r="D38" s="1">
        <v>1</v>
      </c>
      <c r="E38" s="1">
        <v>1</v>
      </c>
      <c r="F38" s="17">
        <v>1</v>
      </c>
      <c r="G38" s="26">
        <v>1</v>
      </c>
      <c r="H38" s="26"/>
      <c r="I38" s="1"/>
      <c r="J38" s="1"/>
      <c r="K38" s="1"/>
      <c r="L38" s="1"/>
      <c r="M38" s="1"/>
      <c r="N38" s="10">
        <f t="shared" si="4"/>
        <v>1</v>
      </c>
    </row>
    <row r="39" spans="1:14" x14ac:dyDescent="0.25">
      <c r="A39" s="2" t="s">
        <v>5</v>
      </c>
      <c r="B39" s="12">
        <f>SUM(B29:B38)</f>
        <v>7</v>
      </c>
      <c r="C39" s="12">
        <f>SUM(C29:C38)</f>
        <v>6</v>
      </c>
      <c r="D39" s="12">
        <f>SUM(D29:D38)</f>
        <v>6</v>
      </c>
      <c r="E39" s="12">
        <f>SUM(E29:E38)</f>
        <v>10</v>
      </c>
      <c r="F39" s="16">
        <f>SUM(F29:F38)</f>
        <v>9</v>
      </c>
      <c r="G39" s="12">
        <f t="shared" ref="G39:L39" si="5">SUM(G29:G38)</f>
        <v>10</v>
      </c>
      <c r="H39" s="12">
        <f t="shared" si="5"/>
        <v>0</v>
      </c>
      <c r="I39" s="12">
        <f t="shared" si="5"/>
        <v>0</v>
      </c>
      <c r="J39" s="12">
        <f t="shared" si="5"/>
        <v>0</v>
      </c>
      <c r="K39" s="12">
        <f t="shared" si="5"/>
        <v>0</v>
      </c>
      <c r="L39" s="12">
        <f t="shared" si="5"/>
        <v>0</v>
      </c>
      <c r="M39" s="1"/>
      <c r="N39" s="13">
        <f>SUM(N30:N38)</f>
        <v>1.5</v>
      </c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3" t="s">
        <v>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 t="s">
        <v>7</v>
      </c>
      <c r="B42" s="11" t="s">
        <v>70</v>
      </c>
      <c r="C42" s="1">
        <v>1</v>
      </c>
      <c r="D42" s="1">
        <v>1</v>
      </c>
      <c r="E42" s="11" t="s">
        <v>70</v>
      </c>
      <c r="F42" s="1">
        <v>1</v>
      </c>
      <c r="G42" s="11" t="s">
        <v>70</v>
      </c>
      <c r="H42" s="1"/>
      <c r="I42" s="1"/>
      <c r="J42" s="1"/>
      <c r="K42" s="1"/>
      <c r="L42" s="1"/>
      <c r="M42" s="1"/>
      <c r="N42" s="10">
        <f t="shared" ref="N42:N51" si="6">COUNTIF(B42:M42,"Absent")+0.5*COUNTIF(B42:M42,"Excused")</f>
        <v>1.5</v>
      </c>
    </row>
    <row r="43" spans="1:14" x14ac:dyDescent="0.25">
      <c r="A43" s="1" t="s">
        <v>8</v>
      </c>
      <c r="B43" s="1">
        <v>1</v>
      </c>
      <c r="C43" s="1">
        <v>1</v>
      </c>
      <c r="D43" s="1">
        <v>1</v>
      </c>
      <c r="E43" s="1">
        <v>1</v>
      </c>
      <c r="F43" s="1">
        <v>1</v>
      </c>
      <c r="G43" s="1">
        <v>1</v>
      </c>
      <c r="H43" s="1"/>
      <c r="I43" s="1"/>
      <c r="J43" s="1"/>
      <c r="K43" s="1"/>
      <c r="L43" s="1"/>
      <c r="M43" s="1"/>
      <c r="N43" s="10">
        <f t="shared" si="6"/>
        <v>0</v>
      </c>
    </row>
    <row r="44" spans="1:14" x14ac:dyDescent="0.25">
      <c r="A44" s="1" t="s">
        <v>9</v>
      </c>
      <c r="B44" s="1">
        <v>1</v>
      </c>
      <c r="C44" s="1">
        <v>1</v>
      </c>
      <c r="D44" s="1">
        <v>1</v>
      </c>
      <c r="E44" s="1">
        <v>1</v>
      </c>
      <c r="F44" s="1">
        <v>1</v>
      </c>
      <c r="G44" s="19" t="s">
        <v>72</v>
      </c>
      <c r="H44" s="1"/>
      <c r="I44" s="1"/>
      <c r="J44" s="1"/>
      <c r="K44" s="1"/>
      <c r="L44" s="1"/>
      <c r="M44" s="1"/>
      <c r="N44" s="10">
        <f t="shared" si="6"/>
        <v>1</v>
      </c>
    </row>
    <row r="45" spans="1:14" x14ac:dyDescent="0.25">
      <c r="A45" s="1" t="s">
        <v>10</v>
      </c>
      <c r="B45" s="1">
        <v>1</v>
      </c>
      <c r="C45" s="1">
        <v>1</v>
      </c>
      <c r="D45" s="1">
        <v>1</v>
      </c>
      <c r="E45" s="1">
        <v>1</v>
      </c>
      <c r="F45" s="1">
        <v>1</v>
      </c>
      <c r="G45" s="19" t="s">
        <v>72</v>
      </c>
      <c r="H45" s="1"/>
      <c r="I45" s="1"/>
      <c r="J45" s="1"/>
      <c r="K45" s="1"/>
      <c r="L45" s="1"/>
      <c r="M45" s="1"/>
      <c r="N45" s="10">
        <f t="shared" si="6"/>
        <v>1</v>
      </c>
    </row>
    <row r="46" spans="1:14" x14ac:dyDescent="0.25">
      <c r="A46" s="1" t="s">
        <v>11</v>
      </c>
      <c r="B46" s="1">
        <v>1</v>
      </c>
      <c r="C46" s="5">
        <v>1</v>
      </c>
      <c r="D46" s="5">
        <v>1</v>
      </c>
      <c r="E46" s="5">
        <v>1</v>
      </c>
      <c r="F46" s="5">
        <v>1</v>
      </c>
      <c r="G46" s="5">
        <v>1</v>
      </c>
      <c r="H46" s="5"/>
      <c r="I46" s="5"/>
      <c r="J46" s="5"/>
      <c r="K46" s="5"/>
      <c r="L46" s="5"/>
      <c r="M46" s="1"/>
      <c r="N46" s="10">
        <f t="shared" si="6"/>
        <v>0</v>
      </c>
    </row>
    <row r="47" spans="1:14" x14ac:dyDescent="0.25">
      <c r="A47" s="1" t="s">
        <v>12</v>
      </c>
      <c r="B47" s="1">
        <v>1</v>
      </c>
      <c r="C47" s="5">
        <v>1</v>
      </c>
      <c r="D47" s="5">
        <v>1</v>
      </c>
      <c r="E47" s="5">
        <v>1</v>
      </c>
      <c r="F47" s="5">
        <v>1</v>
      </c>
      <c r="G47" s="5">
        <v>1</v>
      </c>
      <c r="H47" s="5"/>
      <c r="I47" s="1"/>
      <c r="J47" s="5"/>
      <c r="K47" s="5"/>
      <c r="L47" s="5"/>
      <c r="M47" s="1"/>
      <c r="N47" s="10">
        <f t="shared" si="6"/>
        <v>0</v>
      </c>
    </row>
    <row r="48" spans="1:14" x14ac:dyDescent="0.25">
      <c r="A48" s="1" t="s">
        <v>13</v>
      </c>
      <c r="B48" s="1">
        <v>1</v>
      </c>
      <c r="C48" s="5">
        <v>1</v>
      </c>
      <c r="D48" s="5">
        <v>1</v>
      </c>
      <c r="E48" s="5">
        <v>1</v>
      </c>
      <c r="F48" s="5">
        <v>1</v>
      </c>
      <c r="G48" s="5">
        <v>1</v>
      </c>
      <c r="H48" s="5"/>
      <c r="I48" s="5"/>
      <c r="J48" s="5"/>
      <c r="K48" s="5"/>
      <c r="L48" s="5"/>
      <c r="M48" s="1"/>
      <c r="N48" s="10">
        <f t="shared" si="6"/>
        <v>0</v>
      </c>
    </row>
    <row r="49" spans="1:14" x14ac:dyDescent="0.25">
      <c r="A49" s="1" t="s">
        <v>14</v>
      </c>
      <c r="B49" s="1">
        <v>1</v>
      </c>
      <c r="C49" s="5">
        <v>1</v>
      </c>
      <c r="D49" s="5">
        <v>1</v>
      </c>
      <c r="E49" s="5">
        <v>1</v>
      </c>
      <c r="F49" s="5">
        <v>1</v>
      </c>
      <c r="G49" s="5">
        <v>1</v>
      </c>
      <c r="H49" s="5"/>
      <c r="I49" s="5"/>
      <c r="J49" s="5"/>
      <c r="K49" s="5"/>
      <c r="L49" s="5"/>
      <c r="M49" s="1"/>
      <c r="N49" s="10">
        <f t="shared" si="6"/>
        <v>0</v>
      </c>
    </row>
    <row r="50" spans="1:14" x14ac:dyDescent="0.25">
      <c r="A50" s="1" t="s">
        <v>15</v>
      </c>
      <c r="B50" s="1">
        <v>1</v>
      </c>
      <c r="C50" s="5">
        <v>1</v>
      </c>
      <c r="D50" s="5">
        <v>1</v>
      </c>
      <c r="E50" s="5">
        <v>1</v>
      </c>
      <c r="F50" s="22" t="s">
        <v>72</v>
      </c>
      <c r="G50" s="5">
        <v>1</v>
      </c>
      <c r="H50" s="5"/>
      <c r="I50" s="5"/>
      <c r="J50" s="5"/>
      <c r="K50" s="5"/>
      <c r="L50" s="5"/>
      <c r="M50" s="1"/>
      <c r="N50" s="10">
        <f t="shared" si="6"/>
        <v>1</v>
      </c>
    </row>
    <row r="51" spans="1:14" x14ac:dyDescent="0.25">
      <c r="A51" s="1" t="s">
        <v>16</v>
      </c>
      <c r="B51" s="1">
        <v>1</v>
      </c>
      <c r="C51" s="5">
        <v>1</v>
      </c>
      <c r="D51" s="22" t="s">
        <v>72</v>
      </c>
      <c r="E51" s="5">
        <v>1</v>
      </c>
      <c r="F51" s="25" t="s">
        <v>72</v>
      </c>
      <c r="G51" s="28" t="s">
        <v>70</v>
      </c>
      <c r="H51" s="5"/>
      <c r="I51" s="5"/>
      <c r="J51" s="5"/>
      <c r="K51" s="5"/>
      <c r="L51" s="5"/>
      <c r="M51" s="1"/>
      <c r="N51" s="10">
        <f t="shared" si="6"/>
        <v>2.5</v>
      </c>
    </row>
    <row r="52" spans="1:14" x14ac:dyDescent="0.25">
      <c r="A52" s="2" t="s">
        <v>5</v>
      </c>
      <c r="B52" s="12">
        <f t="shared" ref="B52:L52" si="7">SUM(B42:B51)</f>
        <v>9</v>
      </c>
      <c r="C52" s="12">
        <f t="shared" si="7"/>
        <v>10</v>
      </c>
      <c r="D52" s="12">
        <f t="shared" si="7"/>
        <v>9</v>
      </c>
      <c r="E52" s="12">
        <f t="shared" si="7"/>
        <v>9</v>
      </c>
      <c r="F52" s="16">
        <f t="shared" si="7"/>
        <v>8</v>
      </c>
      <c r="G52" s="12">
        <f t="shared" si="7"/>
        <v>6</v>
      </c>
      <c r="H52" s="12">
        <f t="shared" si="7"/>
        <v>0</v>
      </c>
      <c r="I52" s="12">
        <f t="shared" si="7"/>
        <v>0</v>
      </c>
      <c r="J52" s="12">
        <f t="shared" si="7"/>
        <v>0</v>
      </c>
      <c r="K52" s="12">
        <f t="shared" si="7"/>
        <v>0</v>
      </c>
      <c r="L52" s="12">
        <f t="shared" si="7"/>
        <v>0</v>
      </c>
      <c r="M52" s="1"/>
      <c r="N52" s="13">
        <f>SUM(N42:N51)</f>
        <v>7</v>
      </c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4" t="s">
        <v>17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 t="s">
        <v>18</v>
      </c>
      <c r="B55" s="1">
        <v>1</v>
      </c>
      <c r="C55" s="1">
        <v>1</v>
      </c>
      <c r="D55" s="1">
        <v>1</v>
      </c>
      <c r="E55" s="1">
        <v>1</v>
      </c>
      <c r="F55" s="1">
        <v>1</v>
      </c>
      <c r="G55" s="1">
        <v>1</v>
      </c>
      <c r="H55" s="1"/>
      <c r="I55" s="1"/>
      <c r="J55" s="1"/>
      <c r="K55" s="1"/>
      <c r="L55" s="1"/>
      <c r="M55" s="1"/>
      <c r="N55" s="10">
        <f>COUNTIF(B55:M55,"Absent")+0.5*COUNTIF(B55:M55,"Excused")</f>
        <v>0</v>
      </c>
    </row>
    <row r="56" spans="1:14" x14ac:dyDescent="0.25">
      <c r="A56" s="1" t="s">
        <v>19</v>
      </c>
      <c r="B56" s="1">
        <v>1</v>
      </c>
      <c r="C56" s="1">
        <v>1</v>
      </c>
      <c r="D56" s="1">
        <v>1</v>
      </c>
      <c r="E56" s="1">
        <v>1</v>
      </c>
      <c r="F56" s="1">
        <v>1</v>
      </c>
      <c r="G56" s="19" t="s">
        <v>72</v>
      </c>
      <c r="H56" s="1"/>
      <c r="I56" s="1"/>
      <c r="J56" s="1"/>
      <c r="K56" s="1"/>
      <c r="L56" s="1"/>
      <c r="M56" s="1"/>
      <c r="N56" s="10">
        <f>COUNTIF(B56:M56,"Absent")+0.5*COUNTIF(B56:M56,"Excused")</f>
        <v>1</v>
      </c>
    </row>
    <row r="57" spans="1:14" x14ac:dyDescent="0.25">
      <c r="A57" s="1" t="s">
        <v>20</v>
      </c>
      <c r="B57" s="11" t="s">
        <v>70</v>
      </c>
      <c r="C57" s="1">
        <v>1</v>
      </c>
      <c r="D57" s="19" t="s">
        <v>72</v>
      </c>
      <c r="E57" s="11" t="s">
        <v>70</v>
      </c>
      <c r="F57" s="17">
        <v>1</v>
      </c>
      <c r="G57" s="1">
        <v>1</v>
      </c>
      <c r="H57" s="1"/>
      <c r="I57" s="1"/>
      <c r="J57" s="1"/>
      <c r="K57" s="1"/>
      <c r="L57" s="1"/>
      <c r="M57" s="1"/>
      <c r="N57" s="10">
        <f>COUNTIF(B57:M57,"Absent")+0.5*COUNTIF(B57:M57,"Excused")</f>
        <v>2</v>
      </c>
    </row>
    <row r="58" spans="1:14" x14ac:dyDescent="0.25">
      <c r="A58" s="2" t="s">
        <v>5</v>
      </c>
      <c r="B58" s="12">
        <f t="shared" ref="B58:L58" si="8">SUM(B55:B57)</f>
        <v>2</v>
      </c>
      <c r="C58" s="12">
        <f t="shared" si="8"/>
        <v>3</v>
      </c>
      <c r="D58" s="12">
        <f t="shared" si="8"/>
        <v>2</v>
      </c>
      <c r="E58" s="12">
        <f t="shared" si="8"/>
        <v>2</v>
      </c>
      <c r="F58" s="16">
        <f t="shared" si="8"/>
        <v>3</v>
      </c>
      <c r="G58" s="12">
        <f t="shared" si="8"/>
        <v>2</v>
      </c>
      <c r="H58" s="12">
        <f t="shared" si="8"/>
        <v>0</v>
      </c>
      <c r="I58" s="12">
        <f t="shared" si="8"/>
        <v>0</v>
      </c>
      <c r="J58" s="12">
        <f t="shared" si="8"/>
        <v>0</v>
      </c>
      <c r="K58" s="12">
        <f t="shared" si="8"/>
        <v>0</v>
      </c>
      <c r="L58" s="12">
        <f t="shared" si="8"/>
        <v>0</v>
      </c>
      <c r="M58" s="1"/>
      <c r="N58" s="13">
        <f>SUM(N55:N57)</f>
        <v>3</v>
      </c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4" t="s">
        <v>21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5" t="s">
        <v>22</v>
      </c>
      <c r="B61" s="1">
        <v>1</v>
      </c>
      <c r="C61" s="1">
        <v>1</v>
      </c>
      <c r="D61" s="1">
        <v>1</v>
      </c>
      <c r="E61" s="1">
        <v>1</v>
      </c>
      <c r="F61" s="1">
        <v>1</v>
      </c>
      <c r="G61" s="19" t="s">
        <v>72</v>
      </c>
      <c r="H61" s="1"/>
      <c r="I61" s="1"/>
      <c r="J61" s="1"/>
      <c r="K61" s="1"/>
      <c r="L61" s="1"/>
      <c r="M61" s="1"/>
      <c r="N61" s="10">
        <f>COUNTIF(B61:M61,"Absent")+0.5*COUNTIF(B61:M61,"Excused")</f>
        <v>1</v>
      </c>
    </row>
    <row r="62" spans="1:14" x14ac:dyDescent="0.25">
      <c r="A62" s="5" t="s">
        <v>23</v>
      </c>
      <c r="B62" s="1">
        <v>1</v>
      </c>
      <c r="C62" s="19" t="s">
        <v>72</v>
      </c>
      <c r="D62" s="1">
        <v>1</v>
      </c>
      <c r="E62" s="1">
        <v>1</v>
      </c>
      <c r="F62" s="1">
        <v>1</v>
      </c>
      <c r="G62" s="1">
        <v>1</v>
      </c>
      <c r="H62" s="1"/>
      <c r="I62" s="1"/>
      <c r="J62" s="1"/>
      <c r="K62" s="1"/>
      <c r="L62" s="1"/>
      <c r="M62" s="1"/>
      <c r="N62" s="10">
        <f>COUNTIF(B62:M62,"Absent")+0.5*COUNTIF(B62:M62,"Excused")</f>
        <v>1</v>
      </c>
    </row>
    <row r="63" spans="1:14" x14ac:dyDescent="0.25">
      <c r="A63" s="5" t="s">
        <v>24</v>
      </c>
      <c r="B63" s="1">
        <v>1</v>
      </c>
      <c r="C63" s="1">
        <v>1</v>
      </c>
      <c r="D63" s="1">
        <v>1</v>
      </c>
      <c r="E63" s="1">
        <v>1</v>
      </c>
      <c r="F63" s="1">
        <v>1</v>
      </c>
      <c r="G63" s="11" t="s">
        <v>70</v>
      </c>
      <c r="H63" s="1"/>
      <c r="I63" s="1"/>
      <c r="J63" s="1"/>
      <c r="K63" s="1"/>
      <c r="L63" s="1"/>
      <c r="M63" s="1"/>
      <c r="N63" s="10">
        <f>COUNTIF(B63:M63,"Absent")+0.5*COUNTIF(B63:M63,"Excused")</f>
        <v>0.5</v>
      </c>
    </row>
    <row r="64" spans="1:14" x14ac:dyDescent="0.25">
      <c r="A64" s="5" t="s">
        <v>25</v>
      </c>
      <c r="B64" s="1">
        <v>1</v>
      </c>
      <c r="C64" s="1">
        <v>1</v>
      </c>
      <c r="D64" s="21" t="s">
        <v>72</v>
      </c>
      <c r="E64" s="1">
        <v>1</v>
      </c>
      <c r="F64" s="17">
        <v>1</v>
      </c>
      <c r="G64" s="26">
        <v>1</v>
      </c>
      <c r="H64" s="26"/>
      <c r="I64" s="1"/>
      <c r="J64" s="1"/>
      <c r="K64" s="1"/>
      <c r="L64" s="1"/>
      <c r="M64" s="1"/>
      <c r="N64" s="10">
        <f>COUNTIF(B64:M64,"Absent")+0.5*COUNTIF(B64:M64,"Excused")</f>
        <v>1</v>
      </c>
    </row>
    <row r="65" spans="1:14" x14ac:dyDescent="0.25">
      <c r="A65" s="1"/>
      <c r="B65" s="12">
        <f>SUM(B61:B64)</f>
        <v>4</v>
      </c>
      <c r="C65" s="12">
        <f>SUM(C61:C64)</f>
        <v>3</v>
      </c>
      <c r="D65" s="12">
        <f>SUM(D61:D64)</f>
        <v>3</v>
      </c>
      <c r="E65" s="12">
        <f>SUM(E61:E64)</f>
        <v>4</v>
      </c>
      <c r="F65" s="16">
        <f>SUM(F61:F64)</f>
        <v>4</v>
      </c>
      <c r="G65" s="12">
        <f t="shared" ref="G65:L65" si="9">SUM(G61:G64)</f>
        <v>2</v>
      </c>
      <c r="H65" s="12">
        <f t="shared" si="9"/>
        <v>0</v>
      </c>
      <c r="I65" s="12">
        <f t="shared" si="9"/>
        <v>0</v>
      </c>
      <c r="J65" s="12">
        <f t="shared" si="9"/>
        <v>0</v>
      </c>
      <c r="K65" s="12">
        <f t="shared" si="9"/>
        <v>0</v>
      </c>
      <c r="L65" s="12">
        <f t="shared" si="9"/>
        <v>0</v>
      </c>
      <c r="M65" s="1"/>
      <c r="N65" s="13">
        <f>SUM(N61:N64)</f>
        <v>3.5</v>
      </c>
    </row>
    <row r="66" spans="1:14" x14ac:dyDescent="0.25">
      <c r="A66" s="4" t="s">
        <v>26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23" t="s">
        <v>80</v>
      </c>
      <c r="B67" s="1" t="s">
        <v>84</v>
      </c>
      <c r="C67" s="1" t="s">
        <v>84</v>
      </c>
      <c r="D67" s="1" t="s">
        <v>84</v>
      </c>
      <c r="E67" s="1">
        <v>1</v>
      </c>
      <c r="F67" s="11" t="s">
        <v>70</v>
      </c>
      <c r="G67" s="11" t="s">
        <v>70</v>
      </c>
      <c r="H67" s="1"/>
      <c r="I67" s="1"/>
      <c r="J67" s="1"/>
      <c r="K67" s="1"/>
      <c r="L67" s="1"/>
      <c r="M67" s="1"/>
      <c r="N67" s="10">
        <f>COUNTIF(B67:M67,"Absent")+0.5*COUNTIF(B67:M67,"Excused")</f>
        <v>1</v>
      </c>
    </row>
    <row r="68" spans="1:14" x14ac:dyDescent="0.25">
      <c r="A68" s="1" t="s">
        <v>27</v>
      </c>
      <c r="B68" s="1">
        <v>1</v>
      </c>
      <c r="C68" s="1">
        <v>1</v>
      </c>
      <c r="D68" s="1">
        <v>1</v>
      </c>
      <c r="E68" s="1">
        <v>1</v>
      </c>
      <c r="F68" s="1">
        <v>1</v>
      </c>
      <c r="G68" s="1">
        <v>1</v>
      </c>
      <c r="H68" s="1"/>
      <c r="I68" s="1"/>
      <c r="J68" s="1"/>
      <c r="K68" s="1"/>
      <c r="L68" s="1"/>
      <c r="M68" s="1"/>
      <c r="N68" s="10">
        <f>COUNTIF(B68:M68,"Absent")+0.5*COUNTIF(B68:M68,"Excused")</f>
        <v>0</v>
      </c>
    </row>
    <row r="69" spans="1:14" x14ac:dyDescent="0.25">
      <c r="A69" s="1" t="s">
        <v>81</v>
      </c>
      <c r="B69" s="1" t="s">
        <v>85</v>
      </c>
      <c r="C69" s="1" t="s">
        <v>85</v>
      </c>
      <c r="D69" s="1" t="s">
        <v>85</v>
      </c>
      <c r="E69" s="1" t="s">
        <v>85</v>
      </c>
      <c r="F69" s="17">
        <v>1</v>
      </c>
      <c r="G69" s="1">
        <v>1</v>
      </c>
      <c r="H69" s="1"/>
      <c r="I69" s="1"/>
      <c r="J69" s="1"/>
      <c r="K69" s="1"/>
      <c r="L69" s="1"/>
      <c r="M69" s="1"/>
      <c r="N69" s="10">
        <f>COUNTIF(B69:M69,"Absent")+0.5*COUNTIF(B69:M69,"Excused")</f>
        <v>0</v>
      </c>
    </row>
    <row r="70" spans="1:14" x14ac:dyDescent="0.25">
      <c r="A70" s="2" t="s">
        <v>5</v>
      </c>
      <c r="B70" s="12">
        <f>SUM(B67:B69)</f>
        <v>1</v>
      </c>
      <c r="C70" s="12">
        <f>SUM(C67:C69)</f>
        <v>1</v>
      </c>
      <c r="D70" s="12">
        <f>SUM(D67:D69)</f>
        <v>1</v>
      </c>
      <c r="E70" s="12">
        <f>SUM(E67:E69)</f>
        <v>2</v>
      </c>
      <c r="F70" s="16">
        <f>SUM(F67:F69)</f>
        <v>2</v>
      </c>
      <c r="G70" s="12">
        <f t="shared" ref="G70:L70" si="10">SUM(G67:G69)</f>
        <v>2</v>
      </c>
      <c r="H70" s="12">
        <f t="shared" si="10"/>
        <v>0</v>
      </c>
      <c r="I70" s="12">
        <f t="shared" si="10"/>
        <v>0</v>
      </c>
      <c r="J70" s="12">
        <f t="shared" si="10"/>
        <v>0</v>
      </c>
      <c r="K70" s="12">
        <f t="shared" si="10"/>
        <v>0</v>
      </c>
      <c r="L70" s="12">
        <f t="shared" si="10"/>
        <v>0</v>
      </c>
      <c r="M70" s="1"/>
      <c r="N70" s="13">
        <f>SUM(N67:N69)</f>
        <v>1</v>
      </c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4" t="s">
        <v>28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 t="s">
        <v>29</v>
      </c>
      <c r="B73" s="11" t="s">
        <v>70</v>
      </c>
      <c r="C73" s="1">
        <v>1</v>
      </c>
      <c r="D73" s="1">
        <v>1</v>
      </c>
      <c r="E73" s="1">
        <v>1</v>
      </c>
      <c r="F73" s="1">
        <v>1</v>
      </c>
      <c r="G73" s="1">
        <v>1</v>
      </c>
      <c r="H73" s="1"/>
      <c r="I73" s="1"/>
      <c r="J73" s="1"/>
      <c r="K73" s="1"/>
      <c r="L73" s="1"/>
      <c r="M73" s="1"/>
      <c r="N73" s="10">
        <f>COUNTIF(B73:M73,"Absent")+0.5*COUNTIF(B73:M73,"Excused")</f>
        <v>0.5</v>
      </c>
    </row>
    <row r="74" spans="1:14" x14ac:dyDescent="0.25">
      <c r="A74" s="1" t="s">
        <v>30</v>
      </c>
      <c r="B74" s="1">
        <v>1</v>
      </c>
      <c r="C74" s="1">
        <v>1</v>
      </c>
      <c r="D74" s="11" t="s">
        <v>70</v>
      </c>
      <c r="E74" s="19" t="s">
        <v>72</v>
      </c>
      <c r="F74" s="1">
        <v>1</v>
      </c>
      <c r="G74" s="1">
        <v>1</v>
      </c>
      <c r="H74" s="1"/>
      <c r="I74" s="1"/>
      <c r="J74" s="1"/>
      <c r="K74" s="1"/>
      <c r="L74" s="1"/>
      <c r="M74" s="1"/>
      <c r="N74" s="10">
        <f>COUNTIF(B74:M74,"Absent")+0.5*COUNTIF(B74:M74,"Excused")</f>
        <v>1.5</v>
      </c>
    </row>
    <row r="75" spans="1:14" x14ac:dyDescent="0.25">
      <c r="A75" s="1" t="s">
        <v>82</v>
      </c>
      <c r="B75" s="1" t="s">
        <v>84</v>
      </c>
      <c r="C75" s="1" t="s">
        <v>84</v>
      </c>
      <c r="D75" s="1" t="s">
        <v>84</v>
      </c>
      <c r="E75" s="1">
        <v>1</v>
      </c>
      <c r="F75" s="1">
        <v>1</v>
      </c>
      <c r="G75" s="1">
        <v>1</v>
      </c>
      <c r="H75" s="1"/>
      <c r="I75" s="1"/>
      <c r="J75" s="1"/>
      <c r="K75" s="1"/>
      <c r="L75" s="1"/>
      <c r="M75" s="1"/>
      <c r="N75" s="10">
        <f>COUNTIF(B75:M75,"Absent")+0.5*COUNTIF(B75:M75,"Excused")</f>
        <v>0</v>
      </c>
    </row>
    <row r="76" spans="1:14" x14ac:dyDescent="0.25">
      <c r="A76" s="1" t="s">
        <v>31</v>
      </c>
      <c r="B76" s="1">
        <v>1</v>
      </c>
      <c r="C76" s="19" t="s">
        <v>72</v>
      </c>
      <c r="D76" s="1">
        <v>1</v>
      </c>
      <c r="E76" s="1">
        <v>1</v>
      </c>
      <c r="F76" s="24" t="s">
        <v>70</v>
      </c>
      <c r="G76" s="1">
        <v>1</v>
      </c>
      <c r="H76" s="1"/>
      <c r="I76" s="1"/>
      <c r="J76" s="1"/>
      <c r="K76" s="1"/>
      <c r="L76" s="1"/>
      <c r="M76" s="1"/>
      <c r="N76" s="10">
        <f>COUNTIF(B76:M76,"Absent")+0.5*COUNTIF(B76:M76,"Excused")</f>
        <v>1.5</v>
      </c>
    </row>
    <row r="77" spans="1:14" x14ac:dyDescent="0.25">
      <c r="A77" s="2" t="s">
        <v>5</v>
      </c>
      <c r="B77" s="12">
        <f>SUM(B73:B76)</f>
        <v>2</v>
      </c>
      <c r="C77" s="12">
        <f>SUM(C73:C76)</f>
        <v>2</v>
      </c>
      <c r="D77" s="12">
        <f>SUM(D73:D76)</f>
        <v>2</v>
      </c>
      <c r="E77" s="12">
        <f>SUM(E73:E76)</f>
        <v>3</v>
      </c>
      <c r="F77" s="16">
        <f>SUM(F73:F76)</f>
        <v>3</v>
      </c>
      <c r="G77" s="12">
        <f t="shared" ref="G77:L77" si="11">SUM(G73:G76)</f>
        <v>4</v>
      </c>
      <c r="H77" s="12">
        <f t="shared" si="11"/>
        <v>0</v>
      </c>
      <c r="I77" s="12">
        <f t="shared" si="11"/>
        <v>0</v>
      </c>
      <c r="J77" s="12">
        <f t="shared" si="11"/>
        <v>0</v>
      </c>
      <c r="K77" s="12">
        <f t="shared" si="11"/>
        <v>0</v>
      </c>
      <c r="L77" s="12">
        <f t="shared" si="11"/>
        <v>0</v>
      </c>
      <c r="M77" s="1"/>
      <c r="N77" s="13">
        <f>SUM(N73:N76)</f>
        <v>3.5</v>
      </c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4" t="s">
        <v>32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 t="s">
        <v>33</v>
      </c>
      <c r="B80" s="1">
        <v>1</v>
      </c>
      <c r="C80" s="1">
        <v>1</v>
      </c>
      <c r="D80" s="19" t="s">
        <v>72</v>
      </c>
      <c r="E80" s="1">
        <v>1</v>
      </c>
      <c r="F80" s="1">
        <v>1</v>
      </c>
      <c r="G80" s="19" t="s">
        <v>72</v>
      </c>
      <c r="H80" s="1"/>
      <c r="I80" s="1"/>
      <c r="J80" s="1"/>
      <c r="K80" s="1"/>
      <c r="L80" s="1"/>
      <c r="M80" s="1"/>
      <c r="N80" s="10">
        <v>2</v>
      </c>
    </row>
    <row r="81" spans="1:14" x14ac:dyDescent="0.25">
      <c r="A81" s="1" t="s">
        <v>34</v>
      </c>
      <c r="B81" s="1">
        <v>1</v>
      </c>
      <c r="C81" s="1">
        <v>1</v>
      </c>
      <c r="D81" s="19" t="s">
        <v>72</v>
      </c>
      <c r="E81" s="1">
        <v>1</v>
      </c>
      <c r="F81" s="1">
        <v>1</v>
      </c>
      <c r="G81" s="19" t="s">
        <v>72</v>
      </c>
      <c r="H81" s="1"/>
      <c r="I81" s="1"/>
      <c r="J81" s="1"/>
      <c r="K81" s="1"/>
      <c r="L81" s="1"/>
      <c r="M81" s="1"/>
      <c r="N81" s="10">
        <v>2</v>
      </c>
    </row>
    <row r="82" spans="1:14" x14ac:dyDescent="0.25">
      <c r="A82" s="1" t="s">
        <v>35</v>
      </c>
      <c r="B82" s="1">
        <v>1</v>
      </c>
      <c r="C82" s="1">
        <v>1</v>
      </c>
      <c r="D82" s="1">
        <v>1</v>
      </c>
      <c r="E82" s="1">
        <v>1</v>
      </c>
      <c r="F82" s="17">
        <v>1</v>
      </c>
      <c r="G82" s="27" t="s">
        <v>72</v>
      </c>
      <c r="H82" s="26"/>
      <c r="I82" s="1"/>
      <c r="J82" s="1"/>
      <c r="K82" s="1"/>
      <c r="L82" s="1"/>
      <c r="M82" s="1"/>
      <c r="N82" s="10">
        <v>1</v>
      </c>
    </row>
    <row r="83" spans="1:14" x14ac:dyDescent="0.25">
      <c r="A83" s="2" t="s">
        <v>5</v>
      </c>
      <c r="B83" s="12">
        <f>SUM(B80:B82)</f>
        <v>3</v>
      </c>
      <c r="C83" s="12">
        <f>SUM(C80:C82)</f>
        <v>3</v>
      </c>
      <c r="D83" s="12">
        <f>SUM(D80:D82)</f>
        <v>1</v>
      </c>
      <c r="E83" s="12">
        <f>SUM(E80:E82)</f>
        <v>3</v>
      </c>
      <c r="F83" s="16">
        <f>SUM(F80:F82)</f>
        <v>3</v>
      </c>
      <c r="G83" s="12">
        <f t="shared" ref="G83:L83" si="12">SUM(G80:G82)</f>
        <v>0</v>
      </c>
      <c r="H83" s="12">
        <f t="shared" si="12"/>
        <v>0</v>
      </c>
      <c r="I83" s="12">
        <f t="shared" si="12"/>
        <v>0</v>
      </c>
      <c r="J83" s="12">
        <f t="shared" si="12"/>
        <v>0</v>
      </c>
      <c r="K83" s="12">
        <f t="shared" si="12"/>
        <v>0</v>
      </c>
      <c r="L83" s="12">
        <f t="shared" si="12"/>
        <v>0</v>
      </c>
      <c r="M83" s="1"/>
      <c r="N83" s="13">
        <f>SUM(N80:N82)</f>
        <v>5</v>
      </c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4" t="s">
        <v>36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5" t="s">
        <v>37</v>
      </c>
      <c r="B86" s="1">
        <v>1</v>
      </c>
      <c r="C86" s="1">
        <v>1</v>
      </c>
      <c r="D86" s="19" t="s">
        <v>72</v>
      </c>
      <c r="E86" s="1">
        <v>1</v>
      </c>
      <c r="F86" s="1">
        <v>1</v>
      </c>
      <c r="G86" s="19" t="s">
        <v>72</v>
      </c>
      <c r="H86" s="1"/>
      <c r="I86" s="1"/>
      <c r="J86" s="1"/>
      <c r="K86" s="1"/>
      <c r="L86" s="1"/>
      <c r="M86" s="1"/>
      <c r="N86" s="10">
        <f>COUNTIF(B86:M86,"Absent")+0.5*COUNTIF(B86:M86,"Excused")</f>
        <v>2</v>
      </c>
    </row>
    <row r="87" spans="1:14" x14ac:dyDescent="0.25">
      <c r="A87" s="5" t="s">
        <v>38</v>
      </c>
      <c r="B87" s="1">
        <v>1</v>
      </c>
      <c r="C87" s="1">
        <v>1</v>
      </c>
      <c r="D87" s="1">
        <v>1</v>
      </c>
      <c r="E87" s="1">
        <v>1</v>
      </c>
      <c r="F87" s="1">
        <v>1</v>
      </c>
      <c r="G87" s="1">
        <v>1</v>
      </c>
      <c r="H87" s="1"/>
      <c r="I87" s="1"/>
      <c r="J87" s="1"/>
      <c r="K87" s="1"/>
      <c r="L87" s="1"/>
      <c r="M87" s="1"/>
      <c r="N87" s="10">
        <f>COUNTIF(B87:M87,"Absent")+0.5*COUNTIF(B87:M87,"Excused")</f>
        <v>0</v>
      </c>
    </row>
    <row r="88" spans="1:14" x14ac:dyDescent="0.25">
      <c r="A88" s="5" t="s">
        <v>39</v>
      </c>
      <c r="B88" s="1">
        <v>1</v>
      </c>
      <c r="C88" s="19" t="s">
        <v>72</v>
      </c>
      <c r="D88" s="1">
        <v>1</v>
      </c>
      <c r="E88" s="1">
        <v>1</v>
      </c>
      <c r="F88" s="17">
        <v>1</v>
      </c>
      <c r="G88" s="27" t="s">
        <v>72</v>
      </c>
      <c r="H88" s="26"/>
      <c r="I88" s="1"/>
      <c r="J88" s="1"/>
      <c r="K88" s="1"/>
      <c r="L88" s="1"/>
      <c r="M88" s="1"/>
      <c r="N88" s="10">
        <v>2</v>
      </c>
    </row>
    <row r="89" spans="1:14" x14ac:dyDescent="0.25">
      <c r="A89" s="2" t="s">
        <v>5</v>
      </c>
      <c r="B89" s="12">
        <f>SUM(B86:B88)</f>
        <v>3</v>
      </c>
      <c r="C89" s="12">
        <f>SUM(C86:C88)</f>
        <v>2</v>
      </c>
      <c r="D89" s="12">
        <f>SUM(D86:D88)</f>
        <v>2</v>
      </c>
      <c r="E89" s="12">
        <f>SUM(E86:E88)</f>
        <v>3</v>
      </c>
      <c r="F89" s="12">
        <f>SUM(F86:F88)</f>
        <v>3</v>
      </c>
      <c r="G89" s="12">
        <f t="shared" ref="G89:L89" si="13">SUM(G86:G88)</f>
        <v>1</v>
      </c>
      <c r="H89" s="12">
        <f t="shared" si="13"/>
        <v>0</v>
      </c>
      <c r="I89" s="12">
        <f t="shared" si="13"/>
        <v>0</v>
      </c>
      <c r="J89" s="12">
        <f t="shared" si="13"/>
        <v>0</v>
      </c>
      <c r="K89" s="12">
        <f t="shared" si="13"/>
        <v>0</v>
      </c>
      <c r="L89" s="12">
        <f t="shared" si="13"/>
        <v>0</v>
      </c>
      <c r="M89" s="1"/>
      <c r="N89" s="13">
        <f>SUM(N86:N88)</f>
        <v>4</v>
      </c>
    </row>
    <row r="90" spans="1:14" x14ac:dyDescent="0.2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.75" thickBot="1" x14ac:dyDescent="0.3">
      <c r="A92" s="2" t="s">
        <v>40</v>
      </c>
      <c r="B92" s="14">
        <f>B70+B52+B26+B13+B39+B58+B77+B83+B89+B65</f>
        <v>44</v>
      </c>
      <c r="C92" s="14">
        <f>C70+C52+C26+C13+C39+C58+C77+C83+C89+C65</f>
        <v>43</v>
      </c>
      <c r="D92" s="14">
        <f>D70+D52+D26+D13+D39+D58+D77+D83+D89+D65</f>
        <v>37</v>
      </c>
      <c r="E92" s="14">
        <f>E70+E52+E26+E13+E39+E58+E77+E83+E89+E65</f>
        <v>51</v>
      </c>
      <c r="F92" s="14">
        <f>F70+F52+F26+F13+F39+F58+F77+F83+F89+F65</f>
        <v>52</v>
      </c>
      <c r="G92" s="14">
        <f t="shared" ref="G92:L92" si="14">G70+G52+G26+G13+G39+G58+G77+G83+G89+G65</f>
        <v>43</v>
      </c>
      <c r="H92" s="14">
        <f t="shared" si="14"/>
        <v>0</v>
      </c>
      <c r="I92" s="14">
        <f t="shared" si="14"/>
        <v>0</v>
      </c>
      <c r="J92" s="14">
        <f t="shared" si="14"/>
        <v>0</v>
      </c>
      <c r="K92" s="14">
        <f t="shared" si="14"/>
        <v>0</v>
      </c>
      <c r="L92" s="14">
        <f t="shared" si="14"/>
        <v>0</v>
      </c>
      <c r="M92" s="1"/>
      <c r="N92" s="1"/>
    </row>
    <row r="93" spans="1:14" ht="15.75" thickTop="1" x14ac:dyDescent="0.25">
      <c r="A93" s="1" t="s">
        <v>41</v>
      </c>
      <c r="B93" s="15">
        <f>ROUNDUP((2/3)*B92,0)</f>
        <v>30</v>
      </c>
      <c r="C93" s="15">
        <f>ROUNDUP((2/3)*C92,0)</f>
        <v>29</v>
      </c>
      <c r="D93" s="15">
        <f>ROUNDUP((2/3)*D92,0)</f>
        <v>25</v>
      </c>
      <c r="E93" s="15">
        <f>ROUNDUP((2/3)*E92,0)</f>
        <v>34</v>
      </c>
      <c r="F93" s="15">
        <f>ROUNDUP((2/3)*F92,0)</f>
        <v>35</v>
      </c>
      <c r="G93" s="15">
        <f t="shared" ref="G93:L93" si="15">ROUNDUP((2/3)*G92,0)</f>
        <v>29</v>
      </c>
      <c r="H93" s="15">
        <f t="shared" si="15"/>
        <v>0</v>
      </c>
      <c r="I93" s="15">
        <f t="shared" si="15"/>
        <v>0</v>
      </c>
      <c r="J93" s="15">
        <f t="shared" si="15"/>
        <v>0</v>
      </c>
      <c r="K93" s="15">
        <f t="shared" si="15"/>
        <v>0</v>
      </c>
      <c r="L93" s="15">
        <f t="shared" si="15"/>
        <v>0</v>
      </c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2" t="s">
        <v>42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 t="s">
        <v>59</v>
      </c>
      <c r="B96" s="1">
        <v>1</v>
      </c>
      <c r="C96" s="1">
        <v>1</v>
      </c>
      <c r="D96" s="1">
        <v>1</v>
      </c>
      <c r="E96" s="1">
        <v>1</v>
      </c>
      <c r="F96" s="1">
        <v>1</v>
      </c>
      <c r="G96" s="1">
        <v>1</v>
      </c>
      <c r="H96" s="1"/>
      <c r="I96" s="1"/>
      <c r="J96" s="1"/>
      <c r="K96" s="1"/>
      <c r="L96" s="1"/>
      <c r="M96" s="1"/>
      <c r="N96" s="10">
        <f>COUNTIF(B96:M96,"Absent")+0.5*COUNTIF(B96:M96,"Excused")</f>
        <v>0</v>
      </c>
    </row>
    <row r="97" spans="1:14" x14ac:dyDescent="0.25">
      <c r="A97" s="5" t="s">
        <v>67</v>
      </c>
      <c r="B97" s="1">
        <v>1</v>
      </c>
      <c r="C97" s="1">
        <v>1</v>
      </c>
      <c r="D97" s="1">
        <v>1</v>
      </c>
      <c r="E97" s="1">
        <v>1</v>
      </c>
      <c r="F97" s="1">
        <v>1</v>
      </c>
      <c r="G97" s="1">
        <v>1</v>
      </c>
      <c r="H97" s="1"/>
      <c r="I97" s="1"/>
      <c r="J97" s="1"/>
      <c r="K97" s="1"/>
      <c r="L97" s="1"/>
      <c r="M97" s="1"/>
      <c r="N97" s="10">
        <f>COUNTIF(B97:M97,"Absent")+0.5*COUNTIF(B97:M97,"Excused")</f>
        <v>0</v>
      </c>
    </row>
    <row r="98" spans="1:14" x14ac:dyDescent="0.25">
      <c r="A98" s="1" t="s">
        <v>71</v>
      </c>
      <c r="B98" s="1">
        <v>1</v>
      </c>
      <c r="C98" s="1">
        <v>1</v>
      </c>
      <c r="D98" s="1">
        <v>1</v>
      </c>
      <c r="E98" s="1">
        <v>1</v>
      </c>
      <c r="F98" s="1">
        <v>1</v>
      </c>
      <c r="G98" s="1">
        <v>1</v>
      </c>
      <c r="H98" s="1"/>
      <c r="I98" s="1"/>
      <c r="J98" s="1"/>
      <c r="K98" s="1"/>
      <c r="L98" s="1"/>
      <c r="M98" s="1"/>
      <c r="N98" s="10">
        <f>COUNTIF(B98:M98,"Absent")+0.5*COUNTIF(B98:M98,"Excused")</f>
        <v>0</v>
      </c>
    </row>
    <row r="99" spans="1:14" x14ac:dyDescent="0.25">
      <c r="A99" s="5" t="s">
        <v>2</v>
      </c>
      <c r="B99" s="1">
        <v>1</v>
      </c>
      <c r="C99" s="1">
        <v>1</v>
      </c>
      <c r="D99" s="1">
        <v>1</v>
      </c>
      <c r="E99" s="1">
        <v>1</v>
      </c>
      <c r="F99" s="1">
        <v>1</v>
      </c>
      <c r="G99" s="1">
        <v>1</v>
      </c>
      <c r="H99" s="1"/>
      <c r="I99" s="1"/>
      <c r="J99" s="1"/>
      <c r="K99" s="1"/>
      <c r="L99" s="1"/>
      <c r="M99" s="1"/>
      <c r="N99" s="10">
        <f>COUNTIF(B99:M99,"Absent")+0.5*COUNTIF(B99:M99,"Excused")</f>
        <v>0</v>
      </c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2" t="s">
        <v>43</v>
      </c>
      <c r="B101" s="1">
        <f>COUNTA(A4:A12,A16:A25,A29:A38,A42:A51,A55:A57,A61:A64,A67:A69,A73:A76,A80:A82,A86:A88)-COUNTIF(N4:N12,"&gt;3")-COUNTIF(N16:N25,"&gt;3")-COUNTIF(N29:N38,"&gt;3")-COUNTIF(N42:N51,"&gt;3")-COUNTIF(N55:N57,"&gt;3")-COUNTIF(N61:N64,"&gt;3")-COUNTIF(N67:N69,"&gt;3")-COUNTIF(N73:N76,"&gt;3")-COUNTIF(N80:N82,"&gt;3")-COUNTIF(N86:N88,"&gt;3")</f>
        <v>59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2" t="s">
        <v>44</v>
      </c>
      <c r="B102" s="1">
        <v>40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2" t="s">
        <v>45</v>
      </c>
      <c r="B104" s="1">
        <v>60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2" t="s">
        <v>46</v>
      </c>
      <c r="B105" s="18">
        <v>1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Bucknell Library and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"Library &amp; IT"</dc:creator>
  <cp:lastModifiedBy>"Library &amp; IT"</cp:lastModifiedBy>
  <dcterms:created xsi:type="dcterms:W3CDTF">2015-01-18T23:59:18Z</dcterms:created>
  <dcterms:modified xsi:type="dcterms:W3CDTF">2015-02-27T20:36:51Z</dcterms:modified>
</cp:coreProperties>
</file>